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filterPrivacy="1"/>
  <xr:revisionPtr revIDLastSave="0" documentId="13_ncr:1_{50488EF6-A85C-4299-ABB5-FB2B3A2B1518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Arabic" sheetId="5" r:id="rId1"/>
    <sheet name="English" sheetId="6" r:id="rId2"/>
    <sheet name="البيانات الوصفية " sheetId="3" r:id="rId3"/>
    <sheet name="المتغيرات 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9" i="6" l="1"/>
  <c r="E9" i="6"/>
  <c r="C9" i="6"/>
  <c r="I8" i="6"/>
  <c r="I7" i="6"/>
  <c r="I6" i="5"/>
  <c r="I7" i="5"/>
  <c r="C8" i="5"/>
  <c r="E8" i="5"/>
  <c r="I8" i="5"/>
  <c r="F13" i="5"/>
  <c r="E13" i="5" s="1"/>
  <c r="F14" i="5"/>
  <c r="E14" i="5" s="1"/>
  <c r="G15" i="5"/>
  <c r="E15" i="5" l="1"/>
</calcChain>
</file>

<file path=xl/sharedStrings.xml><?xml version="1.0" encoding="utf-8"?>
<sst xmlns="http://schemas.openxmlformats.org/spreadsheetml/2006/main" count="164" uniqueCount="118">
  <si>
    <t>م</t>
  </si>
  <si>
    <t>اسم المتغير</t>
  </si>
  <si>
    <t>وصف المتغير</t>
  </si>
  <si>
    <t>نوع البيانات</t>
  </si>
  <si>
    <t>نص</t>
  </si>
  <si>
    <t>إلزامي</t>
  </si>
  <si>
    <t>رقم</t>
  </si>
  <si>
    <t>وصف مجموعة البيانات</t>
  </si>
  <si>
    <t>سنوي</t>
  </si>
  <si>
    <t>الكلمات المفتاحية</t>
  </si>
  <si>
    <t>تاريخ النشر</t>
  </si>
  <si>
    <t>تاريخ التعديل إن وجد</t>
  </si>
  <si>
    <t>اسم نقطة التواصل</t>
  </si>
  <si>
    <t>رقم التواصل</t>
  </si>
  <si>
    <t>البريد الالكتروني</t>
  </si>
  <si>
    <t>صيغة الملف</t>
  </si>
  <si>
    <t>Excel sheet</t>
  </si>
  <si>
    <t>الفترة المرجعية للبيانات</t>
  </si>
  <si>
    <t>التغطية الجغرافية للبيانات</t>
  </si>
  <si>
    <t>مؤشرات إجمالية</t>
  </si>
  <si>
    <t xml:space="preserve">المصدر: </t>
  </si>
  <si>
    <t>اللغة</t>
  </si>
  <si>
    <t xml:space="preserve">اسم مجموعة البيانات </t>
  </si>
  <si>
    <t>مستوى الإلزامية(إجباري/ اختياري)</t>
  </si>
  <si>
    <t>العريبة</t>
  </si>
  <si>
    <t>Target Audience</t>
  </si>
  <si>
    <t>Publishing</t>
  </si>
  <si>
    <t>Yearly</t>
  </si>
  <si>
    <t>Dataset Title</t>
  </si>
  <si>
    <t>Dataset Description</t>
  </si>
  <si>
    <t>الفئة المستهدفة</t>
  </si>
  <si>
    <t>النشر</t>
  </si>
  <si>
    <t>سعادة الراشدية</t>
  </si>
  <si>
    <t>opendata@oia.gov.om</t>
  </si>
  <si>
    <t>Publishing Date</t>
  </si>
  <si>
    <t>Versioining Date (if any)</t>
  </si>
  <si>
    <t>Contact Person</t>
  </si>
  <si>
    <t>Saada AL Rashdy</t>
  </si>
  <si>
    <t>Contact Number</t>
  </si>
  <si>
    <t>Email Address</t>
  </si>
  <si>
    <t>File Type</t>
  </si>
  <si>
    <t>Refernce Period of the Data</t>
  </si>
  <si>
    <t>Geophrafical Coverage of the Data</t>
  </si>
  <si>
    <t>Aggregate Indicators</t>
  </si>
  <si>
    <t>Data Source</t>
  </si>
  <si>
    <t>Language</t>
  </si>
  <si>
    <t>English</t>
  </si>
  <si>
    <t>Commitment Level</t>
  </si>
  <si>
    <t>Mandatory</t>
  </si>
  <si>
    <t>Text</t>
  </si>
  <si>
    <t>Serial Number</t>
  </si>
  <si>
    <t xml:space="preserve">Keyword </t>
  </si>
  <si>
    <t>keywork Description</t>
  </si>
  <si>
    <t>Data Type</t>
  </si>
  <si>
    <t>National &amp; International</t>
  </si>
  <si>
    <t>OIA</t>
  </si>
  <si>
    <t>sgrf</t>
  </si>
  <si>
    <t>Com</t>
  </si>
  <si>
    <t>return</t>
  </si>
  <si>
    <t>days</t>
  </si>
  <si>
    <t>Annualize Return</t>
  </si>
  <si>
    <t>*</t>
  </si>
  <si>
    <t xml:space="preserve">الرصيد الختامي </t>
  </si>
  <si>
    <t xml:space="preserve">الرصيد الإفتتاحي </t>
  </si>
  <si>
    <t xml:space="preserve">أصول الجهاز </t>
  </si>
  <si>
    <t>صندوق عمان المستقبل</t>
  </si>
  <si>
    <t xml:space="preserve">محفظة التنمية الوطنية </t>
  </si>
  <si>
    <t xml:space="preserve">محفظة الأجيال </t>
  </si>
  <si>
    <t xml:space="preserve">السنة </t>
  </si>
  <si>
    <t xml:space="preserve">العائد السنوي المكافئ </t>
  </si>
  <si>
    <t xml:space="preserve">OIA Annualized Return </t>
  </si>
  <si>
    <t>year</t>
  </si>
  <si>
    <t>Future Generation Fund</t>
  </si>
  <si>
    <t xml:space="preserve">National Development Fund </t>
  </si>
  <si>
    <t>Future Fund Oman</t>
  </si>
  <si>
    <t>Total OIA</t>
  </si>
  <si>
    <t>Opening Market value</t>
  </si>
  <si>
    <t>Closing  Market value</t>
  </si>
  <si>
    <r>
      <t xml:space="preserve">*As per </t>
    </r>
    <r>
      <rPr>
        <b/>
        <sz val="11"/>
        <color theme="1"/>
        <rFont val="Calibri"/>
        <family val="2"/>
        <scheme val="minor"/>
      </rPr>
      <t>GIPS</t>
    </r>
    <r>
      <rPr>
        <sz val="11"/>
        <color theme="1"/>
        <rFont val="Calibri"/>
        <family val="2"/>
        <scheme val="minor"/>
      </rPr>
      <t xml:space="preserve"> report, the return since Inception of the OIA in June 2020 was 5.7%.</t>
    </r>
  </si>
  <si>
    <t xml:space="preserve"> وفقاً لتقرير المعايير العالمية لقياس أداء الاستثمارات فإن العائد الاستثماري منذ تأسيس الجهاز في يونيو 2020 بلغ %5.7 .</t>
  </si>
  <si>
    <t xml:space="preserve">محفظة الأجيال -محفظة التنمية الوطنية- صندوق عمان المستقبل-أصول الجهاز-الرصيد الإفتتاحي-الرصيد الختامي-العائد السنوي المكافئ   </t>
  </si>
  <si>
    <t>لا يوجد</t>
  </si>
  <si>
    <t xml:space="preserve">محلي و دولي  </t>
  </si>
  <si>
    <t>القوائم المالية للجهاز و الشركات التابعة</t>
  </si>
  <si>
    <t>محفظة الأجيال</t>
  </si>
  <si>
    <t>محفظة التنمية الوطنية</t>
  </si>
  <si>
    <t>أصول الجهاز</t>
  </si>
  <si>
    <t>الرصيد الختامي</t>
  </si>
  <si>
    <t>العائد السنوي المكافئ</t>
  </si>
  <si>
    <t xml:space="preserve">إستثمارات خارجية في الأسواق العامة و الأسواق الخاصة </t>
  </si>
  <si>
    <t xml:space="preserve">إستثمارات محلية في الأسواق العامة و الأسواق الخاصة </t>
  </si>
  <si>
    <t>الرصيد الإفتتاحي</t>
  </si>
  <si>
    <t xml:space="preserve"> مقياس يُستخدم لتحويل عائد استثماري تحقق خلال فترة أقل أو أكثر من سنة إلى معدل سنوي</t>
  </si>
  <si>
    <t>رصيد الحساب في بداية الفترة المالية</t>
  </si>
  <si>
    <t>رصيد الحساب في نهاية  الفترة المالية</t>
  </si>
  <si>
    <t>مجموع ما يمتلكه الجهاز من أصول مالية و  الإستثمارية</t>
  </si>
  <si>
    <t xml:space="preserve">Future Generation Fund-National Development Fund -Future Fund Oman-Total OIA-Opening Market value-Closing  Market value-OIA Annualized Return </t>
  </si>
  <si>
    <t>National investments in public and private markets</t>
  </si>
  <si>
    <t>International investments in public and private markets</t>
  </si>
  <si>
    <t>The total financial and investment assets</t>
  </si>
  <si>
    <t>Account balance at the beginning of the financial period</t>
  </si>
  <si>
    <t>Account balance at the end of the financial period</t>
  </si>
  <si>
    <t>A measure used to convert an investment return achieved over a period shorter or longer than a year into an annualized rate</t>
  </si>
  <si>
    <t>Number</t>
  </si>
  <si>
    <t>OIA Financial Statement and its entities</t>
  </si>
  <si>
    <t>إستثمارات محلية لتمويل المشاريع في قطاعات إقتصادية مستهدفة و تمويل مشاريع  المؤسسات الصغيرة و المتوسطة</t>
  </si>
  <si>
    <t xml:space="preserve">(قطاع المالي) بنك  المركزي العماني -وزارة المالية-صندوق النقد الدولي  </t>
  </si>
  <si>
    <t>Local investments to finance projects in targeted economic sectors and to fund small and medium enterprises (SMEs) projects.</t>
  </si>
  <si>
    <t xml:space="preserve">CBO, MOF ,IMF(FINANCIAL SECTOR) </t>
  </si>
  <si>
    <t xml:space="preserve">The Data set  represents the Financial Performnace and the Anuual Return of Oman Investment Authority and it's Entities for the years 2020 - 2021 - 2022 </t>
  </si>
  <si>
    <t>بيانات الأداء المالي السنوية لجهاز الإستثمار العماني للأعوام  2023</t>
  </si>
  <si>
    <t xml:space="preserve">هي بيانات تمثل الأداء المالي و العائد السنوي لجهاز الإستثمار العماني و الشركات التابعة بناء على القوائم المالية المحتسبة لعام 2023 </t>
  </si>
  <si>
    <t xml:space="preserve">OIA's Annual Financial Perfromace for the years 2023 </t>
  </si>
  <si>
    <t>24 أغسطس 2025</t>
  </si>
  <si>
    <t>25th August 2025</t>
  </si>
  <si>
    <t xml:space="preserve">2020-2021-2022-2023 </t>
  </si>
  <si>
    <t>تبين البيانات مؤشرات الأداء المالي للجهاز والشركات التابعة لعام 2023 مقارنة بالاعوام السابقة</t>
  </si>
  <si>
    <t>Data inndicates the Financial Performance of OIA and it's Entities of the year 2023 comparing with the previous 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</si>
</sst>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000%"/>
    <numFmt numFmtId="165" formatCode="_(* #,##0_);_(* \(#,##0\);_(* &quot;-&quot;??_);_(@_)"/>
    <numFmt numFmtId="166" formatCode="0.0%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4" tint="-0.49998474074526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FF6EA"/>
        <bgColor indexed="64"/>
      </patternFill>
    </fill>
    <fill>
      <patternFill patternType="solid">
        <fgColor rgb="FFFDEFE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87">
    <xf numFmtId="0" fontId="0" fillId="0" borderId="0" xfId="0"/>
    <xf numFmtId="0" fontId="1" fillId="3" borderId="1" xfId="0" applyFont="1" applyFill="1" applyBorder="1" applyAlignment="1">
      <alignment horizontal="center" vertical="center" wrapText="1" readingOrder="2"/>
    </xf>
    <xf numFmtId="0" fontId="2" fillId="3" borderId="1" xfId="0" applyFont="1" applyFill="1" applyBorder="1" applyAlignment="1">
      <alignment horizontal="center" vertical="center" wrapText="1" readingOrder="2"/>
    </xf>
    <xf numFmtId="0" fontId="1" fillId="0" borderId="1" xfId="0" applyFont="1" applyBorder="1" applyAlignment="1">
      <alignment horizontal="center" vertical="center" wrapText="1" readingOrder="2"/>
    </xf>
    <xf numFmtId="0" fontId="2" fillId="0" borderId="1" xfId="0" applyFont="1" applyBorder="1" applyAlignment="1">
      <alignment horizontal="center" vertical="center" wrapText="1" readingOrder="2"/>
    </xf>
    <xf numFmtId="0" fontId="1" fillId="3" borderId="1" xfId="0" applyFont="1" applyFill="1" applyBorder="1" applyAlignment="1">
      <alignment horizontal="right" vertical="center" wrapText="1" readingOrder="2"/>
    </xf>
    <xf numFmtId="0" fontId="1" fillId="0" borderId="1" xfId="0" applyFont="1" applyBorder="1" applyAlignment="1">
      <alignment horizontal="justify" vertical="center" wrapText="1" readingOrder="2"/>
    </xf>
    <xf numFmtId="0" fontId="3" fillId="0" borderId="1" xfId="0" applyFont="1" applyBorder="1" applyAlignment="1">
      <alignment horizontal="right" vertical="center" wrapText="1" readingOrder="2"/>
    </xf>
    <xf numFmtId="0" fontId="1" fillId="0" borderId="1" xfId="0" applyFont="1" applyBorder="1" applyAlignment="1">
      <alignment horizontal="right" vertical="center" wrapText="1" readingOrder="2"/>
    </xf>
    <xf numFmtId="0" fontId="3" fillId="3" borderId="1" xfId="0" applyFont="1" applyFill="1" applyBorder="1" applyAlignment="1">
      <alignment vertical="center" wrapText="1" readingOrder="2"/>
    </xf>
    <xf numFmtId="0" fontId="1" fillId="2" borderId="1" xfId="0" applyFont="1" applyFill="1" applyBorder="1" applyAlignment="1">
      <alignment vertical="center" wrapText="1" readingOrder="2"/>
    </xf>
    <xf numFmtId="0" fontId="1" fillId="3" borderId="1" xfId="0" applyFont="1" applyFill="1" applyBorder="1" applyAlignment="1">
      <alignment vertical="center" wrapText="1" readingOrder="2"/>
    </xf>
    <xf numFmtId="0" fontId="5" fillId="0" borderId="1" xfId="1" applyBorder="1" applyAlignment="1">
      <alignment horizontal="right" vertical="center" wrapText="1" readingOrder="2"/>
    </xf>
    <xf numFmtId="0" fontId="1" fillId="2" borderId="1" xfId="0" applyFont="1" applyFill="1" applyBorder="1" applyAlignment="1">
      <alignment horizontal="left" vertical="center" wrapText="1" readingOrder="2"/>
    </xf>
    <xf numFmtId="0" fontId="1" fillId="3" borderId="1" xfId="0" applyFont="1" applyFill="1" applyBorder="1" applyAlignment="1">
      <alignment horizontal="left" vertical="center" wrapText="1" readingOrder="2"/>
    </xf>
    <xf numFmtId="0" fontId="1" fillId="0" borderId="1" xfId="0" applyFont="1" applyBorder="1" applyAlignment="1">
      <alignment horizontal="left" vertical="center" wrapText="1" readingOrder="2"/>
    </xf>
    <xf numFmtId="0" fontId="1" fillId="0" borderId="1" xfId="0" applyFont="1" applyBorder="1" applyAlignment="1">
      <alignment vertical="center" wrapText="1" readingOrder="2"/>
    </xf>
    <xf numFmtId="0" fontId="3" fillId="0" borderId="1" xfId="0" applyFont="1" applyBorder="1" applyAlignment="1">
      <alignment horizontal="left" vertical="center" wrapText="1" readingOrder="2"/>
    </xf>
    <xf numFmtId="0" fontId="5" fillId="0" borderId="1" xfId="1" applyBorder="1" applyAlignment="1">
      <alignment horizontal="left" vertical="center" wrapText="1" readingOrder="2"/>
    </xf>
    <xf numFmtId="0" fontId="2" fillId="3" borderId="5" xfId="0" applyFont="1" applyFill="1" applyBorder="1" applyAlignment="1">
      <alignment horizontal="center" vertical="center" wrapText="1" readingOrder="2"/>
    </xf>
    <xf numFmtId="43" fontId="0" fillId="0" borderId="0" xfId="3" applyFont="1"/>
    <xf numFmtId="14" fontId="0" fillId="0" borderId="0" xfId="0" applyNumberFormat="1"/>
    <xf numFmtId="43" fontId="0" fillId="4" borderId="0" xfId="3" applyFont="1" applyFill="1"/>
    <xf numFmtId="0" fontId="7" fillId="0" borderId="0" xfId="0" applyFont="1"/>
    <xf numFmtId="164" fontId="0" fillId="0" borderId="0" xfId="2" applyNumberFormat="1" applyFont="1"/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166" fontId="0" fillId="0" borderId="0" xfId="2" applyNumberFormat="1" applyFont="1"/>
    <xf numFmtId="10" fontId="0" fillId="0" borderId="1" xfId="0" applyNumberFormat="1" applyBorder="1"/>
    <xf numFmtId="165" fontId="7" fillId="0" borderId="1" xfId="3" applyNumberFormat="1" applyFont="1" applyBorder="1"/>
    <xf numFmtId="165" fontId="7" fillId="0" borderId="1" xfId="3" applyNumberFormat="1" applyFont="1" applyBorder="1" applyAlignment="1">
      <alignment horizontal="center"/>
    </xf>
    <xf numFmtId="43" fontId="0" fillId="5" borderId="1" xfId="3" applyFont="1" applyFill="1" applyBorder="1"/>
    <xf numFmtId="165" fontId="0" fillId="6" borderId="1" xfId="3" applyNumberFormat="1" applyFont="1" applyFill="1" applyBorder="1"/>
    <xf numFmtId="165" fontId="0" fillId="7" borderId="1" xfId="3" applyNumberFormat="1" applyFont="1" applyFill="1" applyBorder="1"/>
    <xf numFmtId="0" fontId="0" fillId="0" borderId="8" xfId="0" applyBorder="1" applyAlignment="1">
      <alignment horizontal="center"/>
    </xf>
    <xf numFmtId="43" fontId="0" fillId="6" borderId="1" xfId="3" applyFont="1" applyFill="1" applyBorder="1"/>
    <xf numFmtId="43" fontId="0" fillId="7" borderId="1" xfId="3" applyFont="1" applyFill="1" applyBorder="1"/>
    <xf numFmtId="10" fontId="0" fillId="8" borderId="1" xfId="0" applyNumberFormat="1" applyFill="1" applyBorder="1"/>
    <xf numFmtId="0" fontId="7" fillId="0" borderId="1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0" borderId="9" xfId="0" applyBorder="1"/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7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3" fontId="0" fillId="7" borderId="1" xfId="3" applyFont="1" applyFill="1" applyBorder="1" applyAlignment="1">
      <alignment horizontal="center"/>
    </xf>
    <xf numFmtId="43" fontId="0" fillId="6" borderId="1" xfId="3" applyFont="1" applyFill="1" applyBorder="1" applyAlignment="1">
      <alignment horizontal="center"/>
    </xf>
    <xf numFmtId="43" fontId="0" fillId="5" borderId="1" xfId="3" applyFont="1" applyFill="1" applyBorder="1" applyAlignment="1">
      <alignment horizontal="center"/>
    </xf>
    <xf numFmtId="10" fontId="0" fillId="8" borderId="1" xfId="0" applyNumberFormat="1" applyFill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165" fontId="0" fillId="7" borderId="1" xfId="3" applyNumberFormat="1" applyFont="1" applyFill="1" applyBorder="1" applyAlignment="1">
      <alignment horizontal="center"/>
    </xf>
    <xf numFmtId="165" fontId="0" fillId="6" borderId="1" xfId="3" applyNumberFormat="1" applyFont="1" applyFill="1" applyBorder="1" applyAlignment="1">
      <alignment horizontal="center"/>
    </xf>
    <xf numFmtId="0" fontId="0" fillId="0" borderId="0" xfId="0" applyAlignment="1">
      <alignment vertical="center" wrapText="1"/>
    </xf>
    <xf numFmtId="0" fontId="3" fillId="3" borderId="1" xfId="0" applyFont="1" applyFill="1" applyBorder="1" applyAlignment="1">
      <alignment horizontal="right" vertical="center" wrapText="1" readingOrder="2"/>
    </xf>
    <xf numFmtId="0" fontId="3" fillId="3" borderId="1" xfId="0" applyFont="1" applyFill="1" applyBorder="1" applyAlignment="1">
      <alignment horizontal="left" vertical="center" wrapText="1" readingOrder="2"/>
    </xf>
    <xf numFmtId="0" fontId="3" fillId="9" borderId="1" xfId="0" applyFont="1" applyFill="1" applyBorder="1" applyAlignment="1">
      <alignment horizontal="right" vertical="center" wrapText="1" readingOrder="2"/>
    </xf>
    <xf numFmtId="0" fontId="3" fillId="9" borderId="1" xfId="0" applyFont="1" applyFill="1" applyBorder="1" applyAlignment="1">
      <alignment horizontal="left" vertical="center" wrapText="1" readingOrder="2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8" xfId="0" applyFont="1" applyBorder="1" applyAlignment="1">
      <alignment horizontal="center" vertical="center"/>
    </xf>
    <xf numFmtId="0" fontId="7" fillId="7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justify" vertical="center" wrapText="1" readingOrder="2"/>
    </xf>
    <xf numFmtId="0" fontId="4" fillId="2" borderId="3" xfId="0" applyFont="1" applyFill="1" applyBorder="1" applyAlignment="1">
      <alignment horizontal="justify" vertical="center" wrapText="1" readingOrder="2"/>
    </xf>
    <xf numFmtId="0" fontId="4" fillId="2" borderId="4" xfId="0" applyFont="1" applyFill="1" applyBorder="1" applyAlignment="1">
      <alignment horizontal="justify" vertical="center" wrapText="1" readingOrder="2"/>
    </xf>
    <xf numFmtId="0" fontId="3" fillId="3" borderId="2" xfId="0" applyFont="1" applyFill="1" applyBorder="1" applyAlignment="1">
      <alignment horizontal="right" vertical="center" wrapText="1" readingOrder="2"/>
    </xf>
    <xf numFmtId="0" fontId="3" fillId="3" borderId="3" xfId="0" applyFont="1" applyFill="1" applyBorder="1" applyAlignment="1">
      <alignment horizontal="right" vertical="center" wrapText="1" readingOrder="2"/>
    </xf>
    <xf numFmtId="0" fontId="3" fillId="3" borderId="4" xfId="0" applyFont="1" applyFill="1" applyBorder="1" applyAlignment="1">
      <alignment horizontal="right" vertical="center" wrapText="1" readingOrder="2"/>
    </xf>
    <xf numFmtId="0" fontId="3" fillId="3" borderId="2" xfId="0" applyFont="1" applyFill="1" applyBorder="1" applyAlignment="1">
      <alignment horizontal="left" vertical="center" wrapText="1" readingOrder="2"/>
    </xf>
    <xf numFmtId="0" fontId="3" fillId="3" borderId="3" xfId="0" applyFont="1" applyFill="1" applyBorder="1" applyAlignment="1">
      <alignment horizontal="left" vertical="center" wrapText="1" readingOrder="2"/>
    </xf>
    <xf numFmtId="0" fontId="3" fillId="3" borderId="4" xfId="0" applyFont="1" applyFill="1" applyBorder="1" applyAlignment="1">
      <alignment horizontal="left" vertical="center" wrapText="1" readingOrder="2"/>
    </xf>
    <xf numFmtId="0" fontId="4" fillId="2" borderId="2" xfId="0" applyFont="1" applyFill="1" applyBorder="1" applyAlignment="1">
      <alignment horizontal="left" vertical="center" wrapText="1" readingOrder="2"/>
    </xf>
    <xf numFmtId="0" fontId="4" fillId="2" borderId="3" xfId="0" applyFont="1" applyFill="1" applyBorder="1" applyAlignment="1">
      <alignment horizontal="left" vertical="center" wrapText="1" readingOrder="2"/>
    </xf>
    <xf numFmtId="0" fontId="4" fillId="2" borderId="4" xfId="0" applyFont="1" applyFill="1" applyBorder="1" applyAlignment="1">
      <alignment horizontal="left" vertical="center" wrapText="1" readingOrder="2"/>
    </xf>
    <xf numFmtId="0" fontId="3" fillId="9" borderId="1" xfId="0" applyFont="1" applyFill="1" applyBorder="1" applyAlignment="1">
      <alignment vertical="center" wrapText="1" readingOrder="2"/>
    </xf>
  </cellXfs>
  <cellStyles count="4">
    <cellStyle name="Comma 2" xfId="3" xr:uid="{DB029118-D6C9-4F70-B794-DE9E59C082E0}"/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opendata@oia.gov.om" TargetMode="External"/><Relationship Id="rId1" Type="http://schemas.openxmlformats.org/officeDocument/2006/relationships/hyperlink" Target="mailto:opendata@oia.gov.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41805-9D05-4D23-A395-E0C3E163CF35}">
  <dimension ref="B1:L15"/>
  <sheetViews>
    <sheetView showGridLines="0" rightToLeft="1" workbookViewId="0">
      <selection activeCell="I6" sqref="I6"/>
    </sheetView>
  </sheetViews>
  <sheetFormatPr defaultRowHeight="15" x14ac:dyDescent="0.25"/>
  <cols>
    <col min="3" max="3" width="11.42578125" bestFit="1" customWidth="1"/>
    <col min="4" max="4" width="16.42578125" bestFit="1" customWidth="1"/>
    <col min="5" max="6" width="16.42578125" customWidth="1"/>
    <col min="7" max="7" width="11.85546875" customWidth="1"/>
    <col min="8" max="8" width="16.42578125" bestFit="1" customWidth="1"/>
    <col min="9" max="9" width="16.5703125" customWidth="1"/>
    <col min="10" max="10" width="11.5703125" customWidth="1"/>
    <col min="11" max="11" width="21.28515625" customWidth="1"/>
  </cols>
  <sheetData>
    <row r="1" spans="2:12" ht="15.75" thickBot="1" x14ac:dyDescent="0.3"/>
    <row r="2" spans="2:12" x14ac:dyDescent="0.25">
      <c r="B2" s="43"/>
      <c r="C2" s="42"/>
      <c r="D2" s="42"/>
      <c r="E2" s="42"/>
      <c r="F2" s="42"/>
      <c r="G2" s="42"/>
      <c r="H2" s="42"/>
      <c r="I2" s="42"/>
      <c r="J2" s="42"/>
      <c r="K2" s="42" t="s">
        <v>69</v>
      </c>
    </row>
    <row r="3" spans="2:12" x14ac:dyDescent="0.25">
      <c r="B3" s="65" t="s">
        <v>68</v>
      </c>
      <c r="C3" s="67" t="s">
        <v>67</v>
      </c>
      <c r="D3" s="67"/>
      <c r="E3" s="66" t="s">
        <v>66</v>
      </c>
      <c r="F3" s="66"/>
      <c r="G3" s="68" t="s">
        <v>65</v>
      </c>
      <c r="H3" s="68"/>
      <c r="I3" s="69" t="s">
        <v>64</v>
      </c>
      <c r="J3" s="69"/>
      <c r="K3" s="63"/>
    </row>
    <row r="4" spans="2:12" ht="30" x14ac:dyDescent="0.25">
      <c r="B4" s="65"/>
      <c r="C4" s="41" t="s">
        <v>63</v>
      </c>
      <c r="D4" s="41" t="s">
        <v>62</v>
      </c>
      <c r="E4" s="40" t="s">
        <v>63</v>
      </c>
      <c r="F4" s="40" t="s">
        <v>62</v>
      </c>
      <c r="G4" s="39" t="s">
        <v>63</v>
      </c>
      <c r="H4" s="39" t="s">
        <v>62</v>
      </c>
      <c r="I4" s="38" t="s">
        <v>63</v>
      </c>
      <c r="J4" s="38" t="s">
        <v>62</v>
      </c>
      <c r="K4" s="64"/>
    </row>
    <row r="5" spans="2:12" x14ac:dyDescent="0.25">
      <c r="B5" s="34">
        <v>2020</v>
      </c>
      <c r="C5" s="36">
        <v>0</v>
      </c>
      <c r="D5" s="36">
        <v>0</v>
      </c>
      <c r="E5" s="35">
        <v>0</v>
      </c>
      <c r="F5" s="35">
        <v>0</v>
      </c>
      <c r="G5" s="31">
        <v>0</v>
      </c>
      <c r="H5" s="31">
        <v>0</v>
      </c>
      <c r="I5" s="30">
        <v>16034</v>
      </c>
      <c r="J5" s="29">
        <v>16960</v>
      </c>
      <c r="K5" s="37">
        <v>3.7999999999999999E-2</v>
      </c>
      <c r="L5" s="27"/>
    </row>
    <row r="6" spans="2:12" x14ac:dyDescent="0.25">
      <c r="B6" s="34">
        <v>2021</v>
      </c>
      <c r="C6" s="36">
        <v>0</v>
      </c>
      <c r="D6" s="36">
        <v>0</v>
      </c>
      <c r="E6" s="35">
        <v>0</v>
      </c>
      <c r="F6" s="35">
        <v>0</v>
      </c>
      <c r="G6" s="31">
        <v>0</v>
      </c>
      <c r="H6" s="31">
        <v>0</v>
      </c>
      <c r="I6" s="30">
        <f>J5</f>
        <v>16960</v>
      </c>
      <c r="J6" s="29">
        <v>17436</v>
      </c>
      <c r="K6" s="28">
        <v>0.104</v>
      </c>
      <c r="L6" s="27"/>
    </row>
    <row r="7" spans="2:12" x14ac:dyDescent="0.25">
      <c r="B7" s="34">
        <v>2022</v>
      </c>
      <c r="C7" s="33">
        <v>7336</v>
      </c>
      <c r="D7" s="33">
        <v>7207</v>
      </c>
      <c r="E7" s="32">
        <v>10100</v>
      </c>
      <c r="F7" s="32">
        <v>10690</v>
      </c>
      <c r="G7" s="31">
        <v>0</v>
      </c>
      <c r="H7" s="31">
        <v>0</v>
      </c>
      <c r="I7" s="30">
        <f>J6</f>
        <v>17436</v>
      </c>
      <c r="J7" s="29">
        <v>17897</v>
      </c>
      <c r="K7" s="28">
        <v>8.7999999999999995E-2</v>
      </c>
      <c r="L7" s="27"/>
    </row>
    <row r="8" spans="2:12" x14ac:dyDescent="0.25">
      <c r="B8" s="34">
        <v>2023</v>
      </c>
      <c r="C8" s="33">
        <f>D7</f>
        <v>7207</v>
      </c>
      <c r="D8" s="33">
        <v>7065</v>
      </c>
      <c r="E8" s="32">
        <f>F7</f>
        <v>10690</v>
      </c>
      <c r="F8" s="32">
        <v>12175</v>
      </c>
      <c r="G8" s="31">
        <v>0</v>
      </c>
      <c r="H8" s="31">
        <v>0</v>
      </c>
      <c r="I8" s="30">
        <f>J7</f>
        <v>17897</v>
      </c>
      <c r="J8" s="29">
        <v>19240</v>
      </c>
      <c r="K8" s="28">
        <v>9.9000000000000005E-2</v>
      </c>
      <c r="L8" s="27"/>
    </row>
    <row r="9" spans="2:12" ht="119.1" customHeight="1" x14ac:dyDescent="0.25">
      <c r="J9" s="26" t="s">
        <v>61</v>
      </c>
      <c r="K9" s="25" t="s">
        <v>79</v>
      </c>
    </row>
    <row r="11" spans="2:12" x14ac:dyDescent="0.25">
      <c r="K11" s="24"/>
    </row>
    <row r="12" spans="2:12" hidden="1" x14ac:dyDescent="0.25">
      <c r="E12" s="23" t="s">
        <v>60</v>
      </c>
      <c r="F12" s="23" t="s">
        <v>59</v>
      </c>
      <c r="G12" s="23" t="s">
        <v>58</v>
      </c>
      <c r="H12" s="23" t="s">
        <v>57</v>
      </c>
    </row>
    <row r="13" spans="2:12" hidden="1" x14ac:dyDescent="0.25">
      <c r="E13" s="20">
        <f>(G13/F13)*365</f>
        <v>-4.0032258064516126</v>
      </c>
      <c r="F13">
        <f>I13-J13</f>
        <v>155</v>
      </c>
      <c r="G13">
        <v>-1.7</v>
      </c>
      <c r="H13" t="s">
        <v>56</v>
      </c>
      <c r="I13" s="21">
        <v>43986</v>
      </c>
      <c r="J13" s="21">
        <v>43831</v>
      </c>
    </row>
    <row r="14" spans="2:12" hidden="1" x14ac:dyDescent="0.25">
      <c r="E14" s="22">
        <f>(G14/F14)*365</f>
        <v>9.989473684210525</v>
      </c>
      <c r="F14">
        <f>I14-J14</f>
        <v>209</v>
      </c>
      <c r="G14">
        <v>5.72</v>
      </c>
      <c r="H14" t="s">
        <v>55</v>
      </c>
      <c r="I14" s="21">
        <v>44196</v>
      </c>
      <c r="J14" s="21">
        <v>43987</v>
      </c>
    </row>
    <row r="15" spans="2:12" hidden="1" x14ac:dyDescent="0.25">
      <c r="E15" s="20">
        <f>SUM(E13:E14)</f>
        <v>5.9862478777589123</v>
      </c>
      <c r="G15">
        <f>SUM(G13:G14)</f>
        <v>4.0199999999999996</v>
      </c>
    </row>
  </sheetData>
  <mergeCells count="6">
    <mergeCell ref="K3:K4"/>
    <mergeCell ref="B3:B4"/>
    <mergeCell ref="E3:F3"/>
    <mergeCell ref="C3:D3"/>
    <mergeCell ref="G3:H3"/>
    <mergeCell ref="I3:J3"/>
  </mergeCells>
  <pageMargins left="0.7" right="0.7" top="0.75" bottom="0.75" header="0.3" footer="0.3"/>
  <pageSetup paperSize="9" orientation="portrait" r:id="rId1"/>
  <headerFooter>
    <oddHeader>&amp;C&amp;KC19A6B&amp;10&amp;"Calibri" Classification: &amp;KC19A6B&amp;10&amp;"Calibri"&amp;BUnclassified&amp;B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EEEF2-03DC-449C-B7E9-E382B3C4C361}">
  <dimension ref="B2:K10"/>
  <sheetViews>
    <sheetView showGridLines="0" topLeftCell="E1" workbookViewId="0">
      <selection activeCell="I14" sqref="I14"/>
    </sheetView>
  </sheetViews>
  <sheetFormatPr defaultRowHeight="15" x14ac:dyDescent="0.25"/>
  <cols>
    <col min="2" max="2" width="4.85546875" bestFit="1" customWidth="1"/>
    <col min="3" max="3" width="20" bestFit="1" customWidth="1"/>
    <col min="4" max="4" width="19.42578125" bestFit="1" customWidth="1"/>
    <col min="5" max="5" width="20" customWidth="1"/>
    <col min="6" max="6" width="19.42578125" bestFit="1" customWidth="1"/>
    <col min="7" max="7" width="20" customWidth="1"/>
    <col min="8" max="8" width="19.42578125" bestFit="1" customWidth="1"/>
    <col min="9" max="9" width="20" bestFit="1" customWidth="1"/>
    <col min="10" max="10" width="20.28515625" bestFit="1" customWidth="1"/>
    <col min="11" max="11" width="24" customWidth="1"/>
  </cols>
  <sheetData>
    <row r="2" spans="2:11" ht="15.75" thickBot="1" x14ac:dyDescent="0.3"/>
    <row r="3" spans="2:11" x14ac:dyDescent="0.25">
      <c r="B3" s="44"/>
      <c r="C3" s="45"/>
      <c r="D3" s="45"/>
      <c r="E3" s="45"/>
      <c r="F3" s="45"/>
      <c r="G3" s="45"/>
      <c r="H3" s="45"/>
      <c r="I3" s="45"/>
      <c r="J3" s="45"/>
      <c r="K3" s="46" t="s">
        <v>70</v>
      </c>
    </row>
    <row r="4" spans="2:11" x14ac:dyDescent="0.25">
      <c r="B4" s="70" t="s">
        <v>71</v>
      </c>
      <c r="C4" s="71" t="s">
        <v>72</v>
      </c>
      <c r="D4" s="71"/>
      <c r="E4" s="72" t="s">
        <v>73</v>
      </c>
      <c r="F4" s="72"/>
      <c r="G4" s="73" t="s">
        <v>74</v>
      </c>
      <c r="H4" s="73"/>
      <c r="I4" s="69" t="s">
        <v>75</v>
      </c>
      <c r="J4" s="69"/>
      <c r="K4" s="63"/>
    </row>
    <row r="5" spans="2:11" x14ac:dyDescent="0.25">
      <c r="B5" s="70"/>
      <c r="C5" s="47" t="s">
        <v>76</v>
      </c>
      <c r="D5" s="47" t="s">
        <v>77</v>
      </c>
      <c r="E5" s="48" t="s">
        <v>76</v>
      </c>
      <c r="F5" s="48" t="s">
        <v>77</v>
      </c>
      <c r="G5" s="49" t="s">
        <v>76</v>
      </c>
      <c r="H5" s="49" t="s">
        <v>77</v>
      </c>
      <c r="I5" s="50" t="s">
        <v>76</v>
      </c>
      <c r="J5" s="50" t="s">
        <v>77</v>
      </c>
      <c r="K5" s="64"/>
    </row>
    <row r="6" spans="2:11" x14ac:dyDescent="0.25">
      <c r="B6" s="34">
        <v>2020</v>
      </c>
      <c r="C6" s="51">
        <v>0</v>
      </c>
      <c r="D6" s="51">
        <v>0</v>
      </c>
      <c r="E6" s="52">
        <v>0</v>
      </c>
      <c r="F6" s="52">
        <v>0</v>
      </c>
      <c r="G6" s="53">
        <v>0</v>
      </c>
      <c r="H6" s="53">
        <v>0</v>
      </c>
      <c r="I6" s="30">
        <v>16034</v>
      </c>
      <c r="J6" s="30">
        <v>16960</v>
      </c>
      <c r="K6" s="54">
        <v>3.7999999999999999E-2</v>
      </c>
    </row>
    <row r="7" spans="2:11" x14ac:dyDescent="0.25">
      <c r="B7" s="34">
        <v>2021</v>
      </c>
      <c r="C7" s="51">
        <v>0</v>
      </c>
      <c r="D7" s="51">
        <v>0</v>
      </c>
      <c r="E7" s="52">
        <v>0</v>
      </c>
      <c r="F7" s="52">
        <v>0</v>
      </c>
      <c r="G7" s="53">
        <v>0</v>
      </c>
      <c r="H7" s="53">
        <v>0</v>
      </c>
      <c r="I7" s="30">
        <f>J6</f>
        <v>16960</v>
      </c>
      <c r="J7" s="30">
        <v>17436</v>
      </c>
      <c r="K7" s="55">
        <v>0.104</v>
      </c>
    </row>
    <row r="8" spans="2:11" x14ac:dyDescent="0.25">
      <c r="B8" s="34">
        <v>2022</v>
      </c>
      <c r="C8" s="56">
        <v>7336</v>
      </c>
      <c r="D8" s="56">
        <v>7207</v>
      </c>
      <c r="E8" s="57">
        <v>10100</v>
      </c>
      <c r="F8" s="57">
        <v>10690</v>
      </c>
      <c r="G8" s="53">
        <v>0</v>
      </c>
      <c r="H8" s="53">
        <v>0</v>
      </c>
      <c r="I8" s="30">
        <f t="shared" ref="I8" si="0">J7</f>
        <v>17436</v>
      </c>
      <c r="J8" s="30">
        <v>17897</v>
      </c>
      <c r="K8" s="55">
        <v>8.7999999999999995E-2</v>
      </c>
    </row>
    <row r="9" spans="2:11" x14ac:dyDescent="0.25">
      <c r="B9" s="34">
        <v>2023</v>
      </c>
      <c r="C9" s="56">
        <f>D8</f>
        <v>7207</v>
      </c>
      <c r="D9" s="56">
        <v>7065</v>
      </c>
      <c r="E9" s="57">
        <f>F8</f>
        <v>10690</v>
      </c>
      <c r="F9" s="57">
        <v>12175</v>
      </c>
      <c r="G9" s="53">
        <v>0</v>
      </c>
      <c r="H9" s="53">
        <v>0</v>
      </c>
      <c r="I9" s="30">
        <f>J8</f>
        <v>17897</v>
      </c>
      <c r="J9" s="30">
        <v>19240</v>
      </c>
      <c r="K9" s="55">
        <v>9.9000000000000005E-2</v>
      </c>
    </row>
    <row r="10" spans="2:11" ht="60" x14ac:dyDescent="0.25">
      <c r="K10" s="58" t="s">
        <v>78</v>
      </c>
    </row>
  </sheetData>
  <mergeCells count="6">
    <mergeCell ref="K4:K5"/>
    <mergeCell ref="B4:B5"/>
    <mergeCell ref="C4:D4"/>
    <mergeCell ref="E4:F4"/>
    <mergeCell ref="G4:H4"/>
    <mergeCell ref="I4:J4"/>
  </mergeCells>
  <pageMargins left="0.7" right="0.7" top="0.75" bottom="0.75" header="0.3" footer="0.3"/>
  <pageSetup paperSize="9" orientation="portrait" r:id="rId1"/>
  <headerFooter>
    <oddHeader>&amp;C&amp;KC19A6B&amp;10&amp;"Calibri" Classification: &amp;KC19A6B&amp;10&amp;"Calibri"&amp;BUnclassified&amp;B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57FFC-6AD8-45AB-A0FF-3CD9DCBAD8CC}">
  <dimension ref="B2:E25"/>
  <sheetViews>
    <sheetView rightToLeft="1" zoomScaleNormal="100" workbookViewId="0">
      <selection activeCell="J22" sqref="J22"/>
    </sheetView>
  </sheetViews>
  <sheetFormatPr defaultRowHeight="15" x14ac:dyDescent="0.25"/>
  <cols>
    <col min="2" max="2" width="19.7109375" customWidth="1"/>
    <col min="3" max="3" width="38.7109375" customWidth="1"/>
    <col min="4" max="4" width="24.7109375" customWidth="1"/>
    <col min="5" max="5" width="39.5703125" customWidth="1"/>
  </cols>
  <sheetData>
    <row r="2" spans="2:5" ht="15.75" x14ac:dyDescent="0.25">
      <c r="B2" s="10" t="s">
        <v>22</v>
      </c>
      <c r="C2" s="74" t="s">
        <v>110</v>
      </c>
      <c r="D2" s="75"/>
      <c r="E2" s="76"/>
    </row>
    <row r="3" spans="2:5" ht="31.5" x14ac:dyDescent="0.25">
      <c r="B3" s="11" t="s">
        <v>7</v>
      </c>
      <c r="C3" s="77" t="s">
        <v>111</v>
      </c>
      <c r="D3" s="78"/>
      <c r="E3" s="79"/>
    </row>
    <row r="4" spans="2:5" ht="31.5" x14ac:dyDescent="0.25">
      <c r="B4" s="16" t="s">
        <v>30</v>
      </c>
      <c r="C4" s="7" t="s">
        <v>106</v>
      </c>
      <c r="D4" s="8" t="s">
        <v>31</v>
      </c>
      <c r="E4" s="61" t="s">
        <v>8</v>
      </c>
    </row>
    <row r="5" spans="2:5" ht="15.75" x14ac:dyDescent="0.25">
      <c r="B5" s="11" t="s">
        <v>9</v>
      </c>
      <c r="C5" s="77" t="s">
        <v>80</v>
      </c>
      <c r="D5" s="78"/>
      <c r="E5" s="79"/>
    </row>
    <row r="6" spans="2:5" ht="15.75" x14ac:dyDescent="0.25">
      <c r="B6" s="16" t="s">
        <v>10</v>
      </c>
      <c r="C6" s="86" t="s">
        <v>113</v>
      </c>
      <c r="D6" s="8" t="s">
        <v>11</v>
      </c>
      <c r="E6" s="7" t="s">
        <v>81</v>
      </c>
    </row>
    <row r="7" spans="2:5" ht="15.75" x14ac:dyDescent="0.25">
      <c r="B7" s="11" t="s">
        <v>12</v>
      </c>
      <c r="C7" s="59" t="s">
        <v>32</v>
      </c>
      <c r="D7" s="5" t="s">
        <v>13</v>
      </c>
      <c r="E7" s="9">
        <v>25745100</v>
      </c>
    </row>
    <row r="8" spans="2:5" ht="15.75" x14ac:dyDescent="0.25">
      <c r="B8" s="16" t="s">
        <v>14</v>
      </c>
      <c r="C8" s="12" t="s">
        <v>33</v>
      </c>
      <c r="D8" s="8" t="s">
        <v>15</v>
      </c>
      <c r="E8" s="7" t="s">
        <v>16</v>
      </c>
    </row>
    <row r="9" spans="2:5" ht="31.5" x14ac:dyDescent="0.25">
      <c r="B9" s="11" t="s">
        <v>17</v>
      </c>
      <c r="C9" s="59" t="s">
        <v>115</v>
      </c>
      <c r="D9" s="5" t="s">
        <v>18</v>
      </c>
      <c r="E9" s="59" t="s">
        <v>82</v>
      </c>
    </row>
    <row r="10" spans="2:5" ht="47.25" x14ac:dyDescent="0.25">
      <c r="B10" s="16" t="s">
        <v>19</v>
      </c>
      <c r="C10" s="61" t="s">
        <v>116</v>
      </c>
      <c r="D10" s="6" t="s">
        <v>20</v>
      </c>
      <c r="E10" s="7" t="s">
        <v>83</v>
      </c>
    </row>
    <row r="11" spans="2:5" ht="15.75" x14ac:dyDescent="0.25">
      <c r="B11" s="11" t="s">
        <v>21</v>
      </c>
      <c r="C11" s="77" t="s">
        <v>24</v>
      </c>
      <c r="D11" s="78"/>
      <c r="E11" s="79"/>
    </row>
    <row r="16" spans="2:5" ht="15.75" x14ac:dyDescent="0.25">
      <c r="B16" s="83" t="s">
        <v>112</v>
      </c>
      <c r="C16" s="84"/>
      <c r="D16" s="85"/>
      <c r="E16" s="13" t="s">
        <v>28</v>
      </c>
    </row>
    <row r="17" spans="2:5" ht="15.75" x14ac:dyDescent="0.25">
      <c r="B17" s="80" t="s">
        <v>109</v>
      </c>
      <c r="C17" s="81"/>
      <c r="D17" s="82"/>
      <c r="E17" s="14" t="s">
        <v>29</v>
      </c>
    </row>
    <row r="18" spans="2:5" ht="31.5" x14ac:dyDescent="0.25">
      <c r="B18" s="62" t="s">
        <v>27</v>
      </c>
      <c r="C18" s="15" t="s">
        <v>26</v>
      </c>
      <c r="D18" s="17" t="s">
        <v>108</v>
      </c>
      <c r="E18" s="15" t="s">
        <v>25</v>
      </c>
    </row>
    <row r="19" spans="2:5" ht="15.75" x14ac:dyDescent="0.25">
      <c r="B19" s="80" t="s">
        <v>96</v>
      </c>
      <c r="C19" s="81"/>
      <c r="D19" s="82"/>
      <c r="E19" s="14" t="s">
        <v>9</v>
      </c>
    </row>
    <row r="20" spans="2:5" ht="15.75" x14ac:dyDescent="0.25">
      <c r="B20" s="17"/>
      <c r="C20" s="15" t="s">
        <v>35</v>
      </c>
      <c r="D20" s="62" t="s">
        <v>114</v>
      </c>
      <c r="E20" s="15" t="s">
        <v>34</v>
      </c>
    </row>
    <row r="21" spans="2:5" ht="15.75" x14ac:dyDescent="0.25">
      <c r="B21" s="59">
        <v>24745100</v>
      </c>
      <c r="C21" s="14" t="s">
        <v>38</v>
      </c>
      <c r="D21" s="60" t="s">
        <v>37</v>
      </c>
      <c r="E21" s="14" t="s">
        <v>36</v>
      </c>
    </row>
    <row r="22" spans="2:5" ht="15.75" x14ac:dyDescent="0.25">
      <c r="B22" s="17" t="s">
        <v>16</v>
      </c>
      <c r="C22" s="15" t="s">
        <v>40</v>
      </c>
      <c r="D22" s="18" t="s">
        <v>33</v>
      </c>
      <c r="E22" s="15" t="s">
        <v>39</v>
      </c>
    </row>
    <row r="23" spans="2:5" ht="31.5" x14ac:dyDescent="0.25">
      <c r="B23" s="60" t="s">
        <v>54</v>
      </c>
      <c r="C23" s="14" t="s">
        <v>42</v>
      </c>
      <c r="D23" s="60" t="s">
        <v>115</v>
      </c>
      <c r="E23" s="14" t="s">
        <v>41</v>
      </c>
    </row>
    <row r="24" spans="2:5" ht="94.5" x14ac:dyDescent="0.25">
      <c r="B24" s="17" t="s">
        <v>104</v>
      </c>
      <c r="C24" s="15" t="s">
        <v>44</v>
      </c>
      <c r="D24" s="62" t="s">
        <v>117</v>
      </c>
      <c r="E24" s="15" t="s">
        <v>43</v>
      </c>
    </row>
    <row r="25" spans="2:5" ht="15.75" x14ac:dyDescent="0.25">
      <c r="B25" s="80" t="s">
        <v>46</v>
      </c>
      <c r="C25" s="81"/>
      <c r="D25" s="82"/>
      <c r="E25" s="14" t="s">
        <v>45</v>
      </c>
    </row>
  </sheetData>
  <mergeCells count="8">
    <mergeCell ref="C2:E2"/>
    <mergeCell ref="C3:E3"/>
    <mergeCell ref="B17:D17"/>
    <mergeCell ref="B19:D19"/>
    <mergeCell ref="B25:D25"/>
    <mergeCell ref="B16:D16"/>
    <mergeCell ref="C5:E5"/>
    <mergeCell ref="C11:E11"/>
  </mergeCells>
  <hyperlinks>
    <hyperlink ref="D22" r:id="rId1" xr:uid="{5723F273-9E71-4A6F-84BC-2EDF08DC023C}"/>
    <hyperlink ref="C8" r:id="rId2" xr:uid="{2AFE8294-6FB4-4F4A-A11B-3D6172825210}"/>
  </hyperlinks>
  <pageMargins left="0.7" right="0.7" top="0.75" bottom="0.75" header="0.3" footer="0.3"/>
  <pageSetup paperSize="9" orientation="portrait" r:id="rId3"/>
  <headerFooter>
    <oddHeader>&amp;C&amp;KC19A6B&amp;10&amp;"Calibri" Classification: &amp;KC19A6B&amp;10&amp;"Calibri"&amp;BUnclassified&amp;B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A2B3B-5052-490C-9BD0-EE256FEA4C06}">
  <dimension ref="B2:F23"/>
  <sheetViews>
    <sheetView rightToLeft="1" tabSelected="1" workbookViewId="0">
      <selection activeCell="N20" sqref="N20"/>
    </sheetView>
  </sheetViews>
  <sheetFormatPr defaultRowHeight="15" x14ac:dyDescent="0.25"/>
  <cols>
    <col min="2" max="2" width="15.5703125" customWidth="1"/>
    <col min="3" max="3" width="17.7109375" customWidth="1"/>
    <col min="4" max="4" width="34.42578125" customWidth="1"/>
    <col min="5" max="5" width="13.85546875" customWidth="1"/>
    <col min="6" max="6" width="16.28515625" customWidth="1"/>
  </cols>
  <sheetData>
    <row r="2" spans="2:6" ht="47.25" x14ac:dyDescent="0.25">
      <c r="B2" s="1" t="s">
        <v>0</v>
      </c>
      <c r="C2" s="2" t="s">
        <v>1</v>
      </c>
      <c r="D2" s="2" t="s">
        <v>2</v>
      </c>
      <c r="E2" s="2" t="s">
        <v>3</v>
      </c>
      <c r="F2" s="2" t="s">
        <v>23</v>
      </c>
    </row>
    <row r="3" spans="2:6" ht="31.5" x14ac:dyDescent="0.25">
      <c r="B3" s="3">
        <v>1</v>
      </c>
      <c r="C3" s="4" t="s">
        <v>84</v>
      </c>
      <c r="D3" s="4" t="s">
        <v>89</v>
      </c>
      <c r="E3" s="4" t="s">
        <v>4</v>
      </c>
      <c r="F3" s="4" t="s">
        <v>5</v>
      </c>
    </row>
    <row r="4" spans="2:6" ht="31.5" x14ac:dyDescent="0.25">
      <c r="B4" s="1">
        <v>2</v>
      </c>
      <c r="C4" s="2" t="s">
        <v>85</v>
      </c>
      <c r="D4" s="2" t="s">
        <v>90</v>
      </c>
      <c r="E4" s="2" t="s">
        <v>4</v>
      </c>
      <c r="F4" s="2" t="s">
        <v>5</v>
      </c>
    </row>
    <row r="5" spans="2:6" ht="47.25" x14ac:dyDescent="0.25">
      <c r="B5" s="3">
        <v>3</v>
      </c>
      <c r="C5" s="4" t="s">
        <v>65</v>
      </c>
      <c r="D5" s="4" t="s">
        <v>105</v>
      </c>
      <c r="E5" s="4" t="s">
        <v>4</v>
      </c>
      <c r="F5" s="4" t="s">
        <v>5</v>
      </c>
    </row>
    <row r="6" spans="2:6" ht="31.5" x14ac:dyDescent="0.25">
      <c r="B6" s="1">
        <v>4</v>
      </c>
      <c r="C6" s="2" t="s">
        <v>86</v>
      </c>
      <c r="D6" s="2" t="s">
        <v>95</v>
      </c>
      <c r="E6" s="2" t="s">
        <v>4</v>
      </c>
      <c r="F6" s="2" t="s">
        <v>5</v>
      </c>
    </row>
    <row r="7" spans="2:6" ht="15.75" x14ac:dyDescent="0.25">
      <c r="B7" s="3">
        <v>5</v>
      </c>
      <c r="C7" s="4" t="s">
        <v>91</v>
      </c>
      <c r="D7" t="s">
        <v>93</v>
      </c>
      <c r="E7" s="4" t="s">
        <v>6</v>
      </c>
      <c r="F7" s="4" t="s">
        <v>5</v>
      </c>
    </row>
    <row r="8" spans="2:6" ht="15.75" x14ac:dyDescent="0.25">
      <c r="B8" s="1">
        <v>6</v>
      </c>
      <c r="C8" s="2" t="s">
        <v>87</v>
      </c>
      <c r="D8" s="2" t="s">
        <v>94</v>
      </c>
      <c r="E8" s="2" t="s">
        <v>6</v>
      </c>
      <c r="F8" s="2" t="s">
        <v>5</v>
      </c>
    </row>
    <row r="9" spans="2:6" ht="47.25" x14ac:dyDescent="0.25">
      <c r="B9" s="3">
        <v>7</v>
      </c>
      <c r="C9" s="4" t="s">
        <v>88</v>
      </c>
      <c r="D9" s="4" t="s">
        <v>92</v>
      </c>
      <c r="E9" s="4" t="s">
        <v>6</v>
      </c>
      <c r="F9" s="4" t="s">
        <v>5</v>
      </c>
    </row>
    <row r="16" spans="2:6" ht="31.5" x14ac:dyDescent="0.25">
      <c r="B16" s="2" t="s">
        <v>47</v>
      </c>
      <c r="C16" s="2" t="s">
        <v>53</v>
      </c>
      <c r="D16" s="2" t="s">
        <v>52</v>
      </c>
      <c r="E16" s="2" t="s">
        <v>51</v>
      </c>
      <c r="F16" s="19" t="s">
        <v>50</v>
      </c>
    </row>
    <row r="17" spans="2:6" ht="47.25" x14ac:dyDescent="0.25">
      <c r="B17" s="4" t="s">
        <v>48</v>
      </c>
      <c r="C17" s="4" t="s">
        <v>49</v>
      </c>
      <c r="D17" s="4" t="s">
        <v>98</v>
      </c>
      <c r="E17" s="4" t="s">
        <v>72</v>
      </c>
      <c r="F17" s="4">
        <v>1</v>
      </c>
    </row>
    <row r="18" spans="2:6" ht="47.25" x14ac:dyDescent="0.25">
      <c r="B18" s="2" t="s">
        <v>48</v>
      </c>
      <c r="C18" s="2" t="s">
        <v>49</v>
      </c>
      <c r="D18" s="2" t="s">
        <v>97</v>
      </c>
      <c r="E18" s="2" t="s">
        <v>73</v>
      </c>
      <c r="F18" s="2">
        <v>2</v>
      </c>
    </row>
    <row r="19" spans="2:6" ht="78.75" x14ac:dyDescent="0.25">
      <c r="B19" s="4" t="s">
        <v>48</v>
      </c>
      <c r="C19" s="4" t="s">
        <v>49</v>
      </c>
      <c r="D19" s="4" t="s">
        <v>107</v>
      </c>
      <c r="E19" s="4" t="s">
        <v>74</v>
      </c>
      <c r="F19" s="4">
        <v>3</v>
      </c>
    </row>
    <row r="20" spans="2:6" ht="31.5" x14ac:dyDescent="0.25">
      <c r="B20" s="2" t="s">
        <v>48</v>
      </c>
      <c r="C20" s="2" t="s">
        <v>49</v>
      </c>
      <c r="D20" s="2" t="s">
        <v>99</v>
      </c>
      <c r="E20" s="2" t="s">
        <v>75</v>
      </c>
      <c r="F20" s="2">
        <v>4</v>
      </c>
    </row>
    <row r="21" spans="2:6" ht="31.5" x14ac:dyDescent="0.25">
      <c r="B21" s="4" t="s">
        <v>48</v>
      </c>
      <c r="C21" s="4" t="s">
        <v>103</v>
      </c>
      <c r="D21" s="4" t="s">
        <v>100</v>
      </c>
      <c r="E21" s="4" t="s">
        <v>76</v>
      </c>
      <c r="F21" s="4">
        <v>5</v>
      </c>
    </row>
    <row r="22" spans="2:6" ht="31.5" x14ac:dyDescent="0.25">
      <c r="B22" s="2" t="s">
        <v>48</v>
      </c>
      <c r="C22" s="2" t="s">
        <v>103</v>
      </c>
      <c r="D22" s="2" t="s">
        <v>101</v>
      </c>
      <c r="E22" s="2" t="s">
        <v>77</v>
      </c>
      <c r="F22" s="2">
        <v>6</v>
      </c>
    </row>
    <row r="23" spans="2:6" ht="63" x14ac:dyDescent="0.25">
      <c r="B23" s="4" t="s">
        <v>48</v>
      </c>
      <c r="C23" s="4" t="s">
        <v>103</v>
      </c>
      <c r="D23" s="4" t="s">
        <v>102</v>
      </c>
      <c r="E23" s="4" t="s">
        <v>70</v>
      </c>
      <c r="F23" s="4">
        <v>7</v>
      </c>
    </row>
  </sheetData>
  <pageMargins left="0.7" right="0.7" top="0.75" bottom="0.75" header="0.3" footer="0.3"/>
  <pageSetup paperSize="9" orientation="portrait" r:id="rId1"/>
  <headerFooter>
    <oddHeader>&amp;C&amp;KC19A6B&amp;10&amp;"Calibri" Classification: &amp;KC19A6B&amp;10&amp;"Calibri"&amp;BUnclassified&amp;B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Arabic</vt:lpstr>
      <vt:lpstr>English</vt:lpstr>
      <vt:lpstr>البيانات الوصفية </vt:lpstr>
      <vt:lpstr>المتغيرات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2025-08-24T06:10:57Z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VData">
    <vt:lpwstr>ew0KICAidGFnc2V0X2UxNjQwOWE3XzE3MDBfNDE1M185MDkwXzM5NTViYzJmMGFlOF9jbGFzc2lmaWNhdGlvbiI6ICJVbmNsYXNzaWZpZWQiLA0KICAiZG9jSUQiOiAiZGY3MWMzNzgtODMzNy00MDdhLWIxNzgtNDg0MDI5OWY1NmRjIiwNCiAgIk9TIjogIldpbmRv</vt:lpwstr>
  </property>
  <property fmtid="{D5CDD505-2E9C-101B-9397-08002B2CF9AE}" pid="3" name="GVData0">
    <vt:lpwstr>d3MiLA0KICAiT3B0aW9ucyI6ICJ7XHUwMDIyUG9wdXBDb25maWd1cmF0aW9uXHUwMDIyOntcdTAwMjJBbHdheXNTaG93UG9wdXBcdTAwMjI6ZmFsc2UsXHUwMDIyRW5mb3JjZUhlYWRlckZvb3RlclR5cGVcdTAwMjI6ZmFsc2UsXHUwMDIySGVhZGVyUGxhY2VtZW50</vt:lpwstr>
  </property>
  <property fmtid="{D5CDD505-2E9C-101B-9397-08002B2CF9AE}" pid="4" name="CurrentState">
    <vt:lpwstr>{"FirstPageDifferent":false,"DifferentOddAndEvenPages":false,"PageCount":4,"HeaderMetadata":"{\"Left\":\"\",\"Center\":\" Classification: Unclassified\",\"Right\":\"\"}","ThirdPartyHeaderMetadata":"","GVHeaderExists":true,"NonGVHeaderExists":false,"FloatingHeaderExists":false,"NonGVHeaderShapeExists":false,"ThirdPartyHeaders":[],"FooterMetadata":"","ThirdPartyFooterMetadata":"","GVFooterExists":false,"NonGVFooterExists":false,"FloatingFooterExists":false,"NonGVFooterShapeExists":false,"ThirdPartyFooters":[],"WatermarkMetadata":"","WatermarkExists":false,"PowerpointTitleMetadata":null,"PowerpointSubtitleMetadata":null,"ThirdPartyMetadataFound":false}</vt:lpwstr>
  </property>
  <property fmtid="{D5CDD505-2E9C-101B-9397-08002B2CF9AE}" pid="5" name="3rdPartyHeader">
    <vt:lpwstr/>
  </property>
  <property fmtid="{D5CDD505-2E9C-101B-9397-08002B2CF9AE}" pid="6" name="Header">
    <vt:lpwstr>{"Left":"","Center":" Classification: Unclassified","Right":""}</vt:lpwstr>
  </property>
  <property fmtid="{D5CDD505-2E9C-101B-9397-08002B2CF9AE}" pid="7" name="GVData1">
    <vt:lpwstr>VHlwZVx1MDAyMjowLFx1MDAyMkZvb3RlclBsYWNlbWVudFR5cGVcdTAwMjI6MCxcdTAwMjJFbmZvcmNlTGF5b3V0T3B0aW9uXHUwMDIyOmZhbHNlLFx1MDAyMkxheW91dE9wdGlvblx1MDAyMjowLFx1MDAyMlRyaWdnZXJOdW1iZXJcdTAwMjI6MCxcdTAwMjJGcm9t</vt:lpwstr>
  </property>
  <property fmtid="{D5CDD505-2E9C-101B-9397-08002B2CF9AE}" pid="8" name="ClassificationTagSetId">
    <vt:lpwstr>e16409a7-1700-4153-9090-3955bc2f0ae8</vt:lpwstr>
  </property>
  <property fmtid="{D5CDD505-2E9C-101B-9397-08002B2CF9AE}" pid="9" name="Classification">
    <vt:lpwstr>Unclassified</vt:lpwstr>
  </property>
  <property fmtid="{D5CDD505-2E9C-101B-9397-08002B2CF9AE}" pid="10" name="ComplianceTagSetId">
    <vt:lpwstr>f14fc1f1-8950-40d5-8a29-45909da947d6</vt:lpwstr>
  </property>
  <property fmtid="{D5CDD505-2E9C-101B-9397-08002B2CF9AE}" pid="11" name="FileId">
    <vt:lpwstr>df71c378-8337-407a-b178-4840299f56dc</vt:lpwstr>
  </property>
  <property fmtid="{D5CDD505-2E9C-101B-9397-08002B2CF9AE}" pid="12" name="UserId">
    <vt:lpwstr>LOCAL SERVICE</vt:lpwstr>
  </property>
  <property fmtid="{D5CDD505-2E9C-101B-9397-08002B2CF9AE}" pid="13" name="TagDateTime">
    <vt:lpwstr>2025-08-24T06:10:57Z</vt:lpwstr>
  </property>
  <property fmtid="{D5CDD505-2E9C-101B-9397-08002B2CF9AE}" pid="14" name="GVData2">
    <vt:lpwstr>SW5kZXhcdTAwMjI6MCxcdTAwMjJUb0luZGV4XHUwMDIyOjAsXHUwMDIyRW5mb3JjZU92ZXJ3cml0ZU9wdGlvblx1MDAyMjpmYWxzZSxcdTAwMjJPdmVyd3JpdGVPcHRpb25cdTAwMjI6MH0sXHUwMDIySGVhZGVyRW5hYmxlZFx1MDAyMjpmYWxzZSxcdTAwMjJIZWFk</vt:lpwstr>
  </property>
  <property fmtid="{D5CDD505-2E9C-101B-9397-08002B2CF9AE}" pid="15" name="GVData3">
    <vt:lpwstr>ZXJcdTAwMjI6XHUwMDIyXHUwMDNDc3BhbiBzdHlsZT1cXFx1MDAyMmNvbG9yOiNDMTlBNkI7IGZvbnQtZmFtaWx5OkFyaWFsOyBmb250LXdlaWdodDpib2xkO1xcXHUwMDIyXHUwMDNFIENsYXNzaWZpY2F0aW9uOiBcdTAwM0NzdHJvbmdcdTAwM0VVbmNsYXNzaWZp</vt:lpwstr>
  </property>
  <property fmtid="{D5CDD505-2E9C-101B-9397-08002B2CF9AE}" pid="16" name="GVData4">
    <vt:lpwstr>ZWRcdTAwM0Mvc3Ryb25nXHUwMDNFXHUwMDNDL3NwYW5cdTAwM0VcdTAwMjIsXHUwMDIySGVhZGVyc1x1MDAyMjpbXHUwMDIyXHUwMDNDc3BhbiBzdHlsZT1cXFx1MDAyMmNvbG9yOiNDMTlBNkI7IGZvbnQtZmFtaWx5OkFyaWFsOyBmb250LXdlaWdodDpib2xkO1xc</vt:lpwstr>
  </property>
  <property fmtid="{D5CDD505-2E9C-101B-9397-08002B2CF9AE}" pid="17" name="GVData5">
    <vt:lpwstr>XHUwMDIyXHUwMDNFIENsYXNzaWZpY2F0aW9uOiBcdTAwM0NzdHJvbmdcdTAwM0VVbmNsYXNzaWZpZWRcdTAwM0Mvc3Ryb25nXHUwMDNFXHUwMDNDL3NwYW5cdTAwM0VcdTAwMjJdLFx1MDAyMkhlYWRlclR5cGVcdTAwMjI6MCxcdTAwMjJIZWFkZXJUeXBlc0FsbG93</vt:lpwstr>
  </property>
  <property fmtid="{D5CDD505-2E9C-101B-9397-08002B2CF9AE}" pid="18" name="GVData6">
    <vt:lpwstr>ZWRcdTAwMjI6WzAsMV0sXHUwMDIySGVhZGVyVXBkYXRlVHlwZVx1MDAyMjoxLFx1MDAyMkZvb3RlckVuYWJsZWRcdTAwMjI6ZmFsc2UsXHUwMDIyRm9vdGVyXHUwMDIyOlx1MDAyMlx1MDAyMixcdTAwMjJGb290ZXJzXHUwMDIyOltcdTAwMjJcdTAwMjJdLFx1MDAy</vt:lpwstr>
  </property>
  <property fmtid="{D5CDD505-2E9C-101B-9397-08002B2CF9AE}" pid="19" name="GVData7">
    <vt:lpwstr>MkZvb3RlclR5cGVcdTAwMjI6MixcdTAwMjJGb290ZXJUeXBlc0FsbG93ZWRcdTAwMjI6WzJdLFx1MDAyMkZvb3RlclVwZGF0ZVR5cGVcdTAwMjI6MCxcdTAwMjJXYXRlcm1hcmtcdTAwMjI6bnVsbCxcdTAwMjJXYXRlcm1hcmtFbmFibGVkXHUwMDIyOmZhbHNlLFx1</vt:lpwstr>
  </property>
  <property fmtid="{D5CDD505-2E9C-101B-9397-08002B2CF9AE}" pid="20" name="GVData8">
    <vt:lpwstr>MDAyMlNob3VsZFdyaXRlV2F0ZXJtYXJrXHUwMDIyOmZhbHNlLFx1MDAyMldhdGVybWFya1VwZGF0ZVR5cGVcdTAwMjI6MCxcdTAwMjJQb3dlcnBvaW50VGl0bGVcdTAwMjI6bnVsbCxcdTAwMjJQb3dlcnBvaW50U3ViaXRsZVx1MDAyMjpudWxsfSIsDQogICJTdGF0</vt:lpwstr>
  </property>
  <property fmtid="{D5CDD505-2E9C-101B-9397-08002B2CF9AE}" pid="21" name="GVData9">
    <vt:lpwstr>ZSI6ICJ7XHUwMDIyRmlyc3RQYWdlRGlmZmVyZW50XHUwMDIyOmZhbHNlLFx1MDAyMkRpZmZlcmVudE9kZEFuZEV2ZW5QYWdlc1x1MDAyMjpmYWxzZSxcdTAwMjJQYWdlQ291bnRcdTAwMjI6NCxcdTAwMjJIZWFkZXJNZXRhZGF0YVx1MDAyMjpcdTAwMjJ7XFxcdTAw</vt:lpwstr>
  </property>
  <property fmtid="{D5CDD505-2E9C-101B-9397-08002B2CF9AE}" pid="22" name="GVData10">
    <vt:lpwstr>MjJMZWZ0XFxcdTAwMjI6XFxcdTAwMjJcXFx1MDAyMixcXFx1MDAyMkNlbnRlclxcXHUwMDIyOlxcXHUwMDIyIENsYXNzaWZpY2F0aW9uOiBVbmNsYXNzaWZpZWRcXFx1MDAyMixcXFx1MDAyMlJpZ2h0XFxcdTAwMjI6XFxcdTAwMjJcXFx1MDAyMn1cdTAwMjIsXHUw</vt:lpwstr>
  </property>
  <property fmtid="{D5CDD505-2E9C-101B-9397-08002B2CF9AE}" pid="23" name="GVData11">
    <vt:lpwstr>MDIyVGhpcmRQYXJ0eUhlYWRlck1ldGFkYXRhXHUwMDIyOlx1MDAyMlx1MDAyMixcdTAwMjJHVkhlYWRlckV4aXN0c1x1MDAyMjp0cnVlLFx1MDAyMk5vbkdWSGVhZGVyRXhpc3RzXHUwMDIyOmZhbHNlLFx1MDAyMkZsb2F0aW5nSGVhZGVyRXhpc3RzXHUwMDIyOmZh</vt:lpwstr>
  </property>
  <property fmtid="{D5CDD505-2E9C-101B-9397-08002B2CF9AE}" pid="24" name="GVData12">
    <vt:lpwstr>bHNlLFx1MDAyMk5vbkdWSGVhZGVyU2hhcGVFeGlzdHNcdTAwMjI6ZmFsc2UsXHUwMDIyVGhpcmRQYXJ0eUhlYWRlcnNcdTAwMjI6W10sXHUwMDIyRm9vdGVyTWV0YWRhdGFcdTAwMjI6XHUwMDIyXHUwMDIyLFx1MDAyMlRoaXJkUGFydHlGb290ZXJNZXRhZGF0YVx1</vt:lpwstr>
  </property>
  <property fmtid="{D5CDD505-2E9C-101B-9397-08002B2CF9AE}" pid="25" name="GVData13">
    <vt:lpwstr>MDAyMjpcdTAwMjJcdTAwMjIsXHUwMDIyR1ZGb290ZXJFeGlzdHNcdTAwMjI6ZmFsc2UsXHUwMDIyTm9uR1ZGb290ZXJFeGlzdHNcdTAwMjI6ZmFsc2UsXHUwMDIyRmxvYXRpbmdGb290ZXJFeGlzdHNcdTAwMjI6ZmFsc2UsXHUwMDIyTm9uR1ZGb290ZXJTaGFwZUV4</vt:lpwstr>
  </property>
  <property fmtid="{D5CDD505-2E9C-101B-9397-08002B2CF9AE}" pid="26" name="GVData14">
    <vt:lpwstr>aXN0c1x1MDAyMjpmYWxzZSxcdTAwMjJUaGlyZFBhcnR5Rm9vdGVyc1x1MDAyMjpbXSxcdTAwMjJXYXRlcm1hcmtNZXRhZGF0YVx1MDAyMjpcdTAwMjJcdTAwMjIsXHUwMDIyV2F0ZXJtYXJrRXhpc3RzXHUwMDIyOmZhbHNlLFx1MDAyMlBvd2VycG9pbnRUaXRsZU1l</vt:lpwstr>
  </property>
  <property fmtid="{D5CDD505-2E9C-101B-9397-08002B2CF9AE}" pid="27" name="GVData15">
    <vt:lpwstr>dGFkYXRhXHUwMDIyOm51bGwsXHUwMDIyUG93ZXJwb2ludFN1YnRpdGxlTWV0YWRhdGFcdTAwMjI6bnVsbCxcdTAwMjJUaGlyZFBhcnR5TWV0YWRhdGFGb3VuZFx1MDAyMjpmYWxzZX0iDQp9</vt:lpwstr>
  </property>
  <property fmtid="{D5CDD505-2E9C-101B-9397-08002B2CF9AE}" pid="28" name="GVData16">
    <vt:lpwstr>(end)</vt:lpwstr>
  </property>
</Properties>
</file>